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8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<sst xmlns="http://schemas.openxmlformats.org/spreadsheetml/2006/main" count="23" uniqueCount="23">
  <si>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レーレ分布</t>
  </si>
  <si>
    <t>第２項</t>
  </si>
  <si>
    <t>第１項</t>
  </si>
  <si>
    <t>カットイン風速</t>
  </si>
  <si>
    <t>風車回転数</t>
  </si>
  <si>
    <t>修正稼働率R'</t>
  </si>
  <si>
    <t>カットアウト風速</t>
  </si>
  <si>
    <t>合計　　 0.3319</t>
  </si>
  <si>
    <t>　　　　　　　　　　　　　　風速階級別頻度</t>
  </si>
  <si>
    <t xml:space="preserve">    ui</t>
  </si>
  <si>
    <t>÷24mの回転数)</t>
  </si>
  <si>
    <r>
      <rPr>
        <i/>
        <sz val="11"/>
        <color indexed="8"/>
        <rFont val="ＭＳ Ｐゴシック"/>
        <family val="3"/>
      </rPr>
      <t>pi</t>
    </r>
    <r>
      <rPr>
        <sz val="11"/>
        <color theme="1"/>
        <rFont val="ＭＳ Ｐゴシック"/>
        <family val="3"/>
      </rPr>
      <t xml:space="preserve"> (風速別回転数</t>
    </r>
  </si>
  <si>
    <t>　備　考　</t>
  </si>
  <si>
    <r>
      <t>レーレ解</t>
    </r>
    <r>
      <rPr>
        <i/>
        <sz val="11"/>
        <color indexed="8"/>
        <rFont val="ＭＳ Ｐゴシック"/>
        <family val="3"/>
      </rPr>
      <t xml:space="preserve"> f</t>
    </r>
    <r>
      <rPr>
        <sz val="11"/>
        <color theme="1"/>
        <rFont val="ＭＳ Ｐゴシック"/>
        <family val="3"/>
      </rPr>
      <t>(</t>
    </r>
    <r>
      <rPr>
        <i/>
        <sz val="11"/>
        <color indexed="8"/>
        <rFont val="ＭＳ Ｐゴシック"/>
        <family val="3"/>
      </rPr>
      <t>v</t>
    </r>
    <r>
      <rPr>
        <sz val="11"/>
        <color theme="1"/>
        <rFont val="ＭＳ Ｐゴシック"/>
        <family val="3"/>
      </rPr>
      <t>)</t>
    </r>
  </si>
  <si>
    <r>
      <t xml:space="preserve"> </t>
    </r>
    <r>
      <rPr>
        <i/>
        <sz val="11"/>
        <color indexed="8"/>
        <rFont val="ＭＳ Ｐゴシック"/>
        <family val="3"/>
      </rPr>
      <t>f</t>
    </r>
    <r>
      <rPr>
        <sz val="11"/>
        <color theme="1"/>
        <rFont val="ＭＳ Ｐゴシック"/>
        <family val="3"/>
      </rPr>
      <t>(</t>
    </r>
    <r>
      <rPr>
        <i/>
        <sz val="11"/>
        <color indexed="8"/>
        <rFont val="ＭＳ Ｐゴシック"/>
        <family val="3"/>
      </rPr>
      <t>v</t>
    </r>
    <r>
      <rPr>
        <sz val="11"/>
        <color theme="1"/>
        <rFont val="ＭＳ Ｐゴシック"/>
        <family val="3"/>
      </rPr>
      <t>)*</t>
    </r>
    <r>
      <rPr>
        <i/>
        <sz val="11"/>
        <color indexed="8"/>
        <rFont val="ＭＳ Ｐゴシック"/>
        <family val="3"/>
      </rPr>
      <t>pi</t>
    </r>
  </si>
  <si>
    <r>
      <t xml:space="preserve">風速 </t>
    </r>
    <r>
      <rPr>
        <i/>
        <sz val="11"/>
        <color indexed="8"/>
        <rFont val="ＭＳ Ｐゴシック"/>
        <family val="3"/>
      </rPr>
      <t xml:space="preserve">v </t>
    </r>
    <r>
      <rPr>
        <sz val="11"/>
        <color indexed="8"/>
        <rFont val="ＭＳ Ｐゴシック"/>
        <family val="3"/>
      </rPr>
      <t>m/sec</t>
    </r>
  </si>
  <si>
    <r>
      <rPr>
        <i/>
        <sz val="11"/>
        <color indexed="8"/>
        <rFont val="ＭＳ Ｐゴシック"/>
        <family val="3"/>
      </rPr>
      <t>v</t>
    </r>
    <r>
      <rPr>
        <sz val="11"/>
        <color theme="1"/>
        <rFont val="ＭＳ Ｐゴシック"/>
        <family val="3"/>
      </rPr>
      <t>は風速、</t>
    </r>
    <r>
      <rPr>
        <i/>
        <sz val="11"/>
        <color indexed="8"/>
        <rFont val="ＭＳ Ｐゴシック"/>
        <family val="3"/>
      </rPr>
      <t>vm</t>
    </r>
    <r>
      <rPr>
        <sz val="11"/>
        <color theme="1"/>
        <rFont val="ＭＳ Ｐゴシック"/>
        <family val="3"/>
      </rPr>
      <t>は平均風速</t>
    </r>
  </si>
  <si>
    <r>
      <t>レーレ分布</t>
    </r>
    <r>
      <rPr>
        <vertAlign val="superscript"/>
        <sz val="11"/>
        <color indexed="8"/>
        <rFont val="ＭＳ Ｐゴシック"/>
        <family val="3"/>
      </rPr>
      <t>注１</t>
    </r>
  </si>
  <si>
    <r>
      <t xml:space="preserve">　　　注１：　レーレ分布の式（ワイブル分布で形状係数 </t>
    </r>
    <r>
      <rPr>
        <i/>
        <sz val="11"/>
        <color indexed="8"/>
        <rFont val="ＭＳ Ｐゴシック"/>
        <family val="3"/>
      </rPr>
      <t>k</t>
    </r>
    <r>
      <rPr>
        <sz val="11"/>
        <color theme="1"/>
        <rFont val="ＭＳ Ｐゴシック"/>
        <family val="3"/>
      </rPr>
      <t>＝2　の場合）</t>
    </r>
  </si>
  <si>
    <r>
      <rPr>
        <i/>
        <sz val="11"/>
        <color indexed="8"/>
        <rFont val="ＭＳ Ｐゴシック"/>
        <family val="3"/>
      </rPr>
      <t>f</t>
    </r>
    <r>
      <rPr>
        <sz val="11"/>
        <color theme="1"/>
        <rFont val="ＭＳ Ｐゴシック"/>
        <family val="3"/>
      </rPr>
      <t>(</t>
    </r>
    <r>
      <rPr>
        <i/>
        <sz val="11"/>
        <color indexed="8"/>
        <rFont val="ＭＳ Ｐゴシック"/>
        <family val="3"/>
      </rPr>
      <t>v</t>
    </r>
    <r>
      <rPr>
        <sz val="11"/>
        <color theme="1"/>
        <rFont val="ＭＳ Ｐゴシック"/>
        <family val="3"/>
      </rPr>
      <t>)＝[(</t>
    </r>
    <r>
      <rPr>
        <i/>
        <sz val="11"/>
        <color indexed="8"/>
        <rFont val="ＭＳ Ｐゴシック"/>
        <family val="3"/>
      </rPr>
      <t>π</t>
    </r>
    <r>
      <rPr>
        <i/>
        <sz val="11"/>
        <color indexed="8"/>
        <rFont val="ＭＳ Ｐゴシック"/>
        <family val="3"/>
      </rPr>
      <t>/2)</t>
    </r>
    <r>
      <rPr>
        <sz val="11"/>
        <color theme="1"/>
        <rFont val="ＭＳ Ｐゴシック"/>
        <family val="3"/>
      </rPr>
      <t>・</t>
    </r>
    <r>
      <rPr>
        <i/>
        <sz val="11"/>
        <color indexed="8"/>
        <rFont val="ＭＳ Ｐゴシック"/>
        <family val="3"/>
      </rPr>
      <t>v</t>
    </r>
    <r>
      <rPr>
        <sz val="11"/>
        <color indexed="8"/>
        <rFont val="ＭＳ Ｐゴシック"/>
        <family val="3"/>
      </rPr>
      <t>/</t>
    </r>
    <r>
      <rPr>
        <i/>
        <sz val="11"/>
        <color indexed="8"/>
        <rFont val="ＭＳ Ｐゴシック"/>
        <family val="3"/>
      </rPr>
      <t>vm</t>
    </r>
    <r>
      <rPr>
        <vertAlign val="superscript"/>
        <sz val="14"/>
        <color indexed="8"/>
        <rFont val="ＭＳ Ｐゴシック"/>
        <family val="3"/>
      </rPr>
      <t>2</t>
    </r>
    <r>
      <rPr>
        <sz val="11"/>
        <color theme="1"/>
        <rFont val="ＭＳ Ｐゴシック"/>
        <family val="3"/>
      </rPr>
      <t xml:space="preserve"> ] ＊　exp[-(</t>
    </r>
    <r>
      <rPr>
        <i/>
        <sz val="11"/>
        <color indexed="8"/>
        <rFont val="ＭＳ Ｐゴシック"/>
        <family val="3"/>
      </rPr>
      <t>π</t>
    </r>
    <r>
      <rPr>
        <sz val="11"/>
        <color theme="1"/>
        <rFont val="ＭＳ Ｐゴシック"/>
        <family val="3"/>
      </rPr>
      <t>/4)＊(</t>
    </r>
    <r>
      <rPr>
        <i/>
        <sz val="11"/>
        <color indexed="8"/>
        <rFont val="ＭＳ Ｐゴシック"/>
        <family val="3"/>
      </rPr>
      <t>v</t>
    </r>
    <r>
      <rPr>
        <sz val="11"/>
        <color theme="1"/>
        <rFont val="ＭＳ Ｐゴシック"/>
        <family val="3"/>
      </rPr>
      <t>/</t>
    </r>
    <r>
      <rPr>
        <i/>
        <sz val="11"/>
        <color indexed="8"/>
        <rFont val="ＭＳ Ｐゴシック"/>
        <family val="3"/>
      </rPr>
      <t>vm</t>
    </r>
    <r>
      <rPr>
        <sz val="11"/>
        <color theme="1"/>
        <rFont val="ＭＳ Ｐゴシック"/>
        <family val="3"/>
      </rPr>
      <t>)</t>
    </r>
    <r>
      <rPr>
        <vertAlign val="superscript"/>
        <sz val="14"/>
        <color indexed="8"/>
        <rFont val="ＭＳ Ｐゴシック"/>
        <family val="3"/>
      </rPr>
      <t>2</t>
    </r>
    <r>
      <rPr>
        <sz val="11"/>
        <color theme="1"/>
        <rFont val="ＭＳ Ｐゴシック"/>
        <family val="3"/>
      </rPr>
      <t>]</t>
    </r>
  </si>
  <si>
    <r>
      <t>第1項x第2項</t>
    </r>
    <r>
      <rPr>
        <i/>
        <sz val="11"/>
        <color indexed="8"/>
        <rFont val="ＭＳ Ｐゴシック"/>
        <family val="3"/>
      </rPr>
      <t>qi</t>
    </r>
  </si>
  <si>
    <r>
      <t xml:space="preserve">   =</t>
    </r>
    <r>
      <rPr>
        <i/>
        <sz val="11"/>
        <color indexed="8"/>
        <rFont val="ＭＳ Ｐゴシック"/>
        <family val="3"/>
      </rPr>
      <t>qi</t>
    </r>
    <r>
      <rPr>
        <sz val="11"/>
        <color theme="1"/>
        <rFont val="ＭＳ Ｐゴシック"/>
        <family val="3"/>
      </rPr>
      <t>*</t>
    </r>
    <r>
      <rPr>
        <i/>
        <sz val="11"/>
        <color indexed="8"/>
        <rFont val="ＭＳ Ｐゴシック"/>
        <family val="3"/>
      </rPr>
      <t>pi</t>
    </r>
  </si>
  <si>
    <r>
      <t xml:space="preserve">   </t>
    </r>
    <r>
      <rPr>
        <sz val="12"/>
        <color indexed="8"/>
        <rFont val="ＭＳ Ｐゴシック"/>
        <family val="3"/>
      </rPr>
      <t>付表３　　環境省手引きの直径</t>
    </r>
    <r>
      <rPr>
        <sz val="12"/>
        <color indexed="8"/>
        <rFont val="ＭＳ Ｐゴシック"/>
        <family val="3"/>
      </rPr>
      <t>50m級風車の</t>
    </r>
    <r>
      <rPr>
        <sz val="12"/>
        <color indexed="8"/>
        <rFont val="ＭＳ Ｐゴシック"/>
        <family val="3"/>
      </rPr>
      <t>レーレ分布を用いた修正稼働率</t>
    </r>
    <r>
      <rPr>
        <i/>
        <sz val="12"/>
        <color indexed="8"/>
        <rFont val="ＭＳ Ｐゴシック"/>
        <family val="3"/>
      </rPr>
      <t>R'</t>
    </r>
    <r>
      <rPr>
        <sz val="12"/>
        <color indexed="8"/>
        <rFont val="ＭＳ Ｐゴシック"/>
        <family val="3"/>
      </rPr>
      <t>の計算法. （平均風速</t>
    </r>
    <r>
      <rPr>
        <i/>
        <sz val="12"/>
        <color indexed="8"/>
        <rFont val="ＭＳ Ｐゴシック"/>
        <family val="3"/>
      </rPr>
      <t>vm</t>
    </r>
    <r>
      <rPr>
        <sz val="12"/>
        <color indexed="8"/>
        <rFont val="ＭＳ Ｐゴシック"/>
        <family val="3"/>
      </rPr>
      <t>=6mの場合）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</si>
</sst>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_ "/>
  </numFmts>
  <fonts count="42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4"/>
      <color indexed="8"/>
      <name val="ＭＳ Ｐゴシック"/>
      <family val="3"/>
    </font>
    <font>
      <i/>
      <sz val="11"/>
      <color indexed="8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i/>
      <sz val="12"/>
      <color indexed="8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10" xfId="0" applyNumberFormat="1" applyBorder="1" applyAlignment="1">
      <alignment vertical="center"/>
    </xf>
    <xf numFmtId="177" fontId="0" fillId="0" borderId="0" xfId="0" applyNumberFormat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933450</xdr:colOff>
      <xdr:row>42</xdr:row>
      <xdr:rowOff>66675</xdr:rowOff>
    </xdr:from>
    <xdr:ext cx="914400" cy="266700"/>
    <xdr:sp fLocksText="0">
      <xdr:nvSpPr>
        <xdr:cNvPr id="1" name="テキスト ボックス 1"/>
        <xdr:cNvSpPr txBox="1">
          <a:spLocks noChangeArrowheads="1"/>
        </xdr:cNvSpPr>
      </xdr:nvSpPr>
      <xdr:spPr>
        <a:xfrm>
          <a:off x="5543550" y="7410450"/>
          <a:ext cx="9144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5</xdr:col>
      <xdr:colOff>885825</xdr:colOff>
      <xdr:row>42</xdr:row>
      <xdr:rowOff>66675</xdr:rowOff>
    </xdr:from>
    <xdr:ext cx="47625" cy="438150"/>
    <xdr:sp>
      <xdr:nvSpPr>
        <xdr:cNvPr id="2" name="テキスト ボックス 2"/>
        <xdr:cNvSpPr txBox="1">
          <a:spLocks noChangeArrowheads="1"/>
        </xdr:cNvSpPr>
      </xdr:nvSpPr>
      <xdr:spPr>
        <a:xfrm flipH="1">
          <a:off x="5495925" y="7410450"/>
          <a:ext cx="4762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12.625" style="0" customWidth="1"/>
    <col min="2" max="2" width="12.75390625" style="0" customWidth="1"/>
    <col min="3" max="3" width="11.25390625" style="0" customWidth="1"/>
    <col min="4" max="4" width="13.25390625" style="0" customWidth="1"/>
    <col min="5" max="5" width="10.625" style="0" customWidth="1"/>
    <col min="6" max="6" width="16.375" style="0" customWidth="1"/>
    <col min="7" max="7" width="13.375" style="0" customWidth="1"/>
    <col min="8" max="8" width="13.50390625" style="0" customWidth="1"/>
  </cols>
  <sheetData>
    <row r="1" ht="14.25">
      <c r="A1" t="s">
        <v>22</v>
      </c>
    </row>
    <row r="2" spans="1:8" ht="15.75">
      <c r="A2" s="4"/>
      <c r="B2" s="4" t="s">
        <v>17</v>
      </c>
      <c r="C2" s="4" t="s">
        <v>0</v>
      </c>
      <c r="D2" s="4" t="s">
        <v>13</v>
      </c>
      <c r="E2" s="4" t="s">
        <v>4</v>
      </c>
      <c r="F2" s="10" t="s">
        <v>11</v>
      </c>
      <c r="G2" s="4" t="s">
        <v>14</v>
      </c>
      <c r="H2" s="4" t="s">
        <v>12</v>
      </c>
    </row>
    <row r="3" spans="1:8" ht="13.5">
      <c r="A3" s="5" t="s">
        <v>15</v>
      </c>
      <c r="B3" s="5" t="s">
        <v>2</v>
      </c>
      <c r="C3" s="5" t="s">
        <v>1</v>
      </c>
      <c r="D3" s="9" t="s">
        <v>20</v>
      </c>
      <c r="E3" s="9" t="s">
        <v>9</v>
      </c>
      <c r="F3" s="5" t="s">
        <v>10</v>
      </c>
      <c r="G3" s="9" t="s">
        <v>21</v>
      </c>
      <c r="H3" s="5"/>
    </row>
    <row r="4" spans="1:8" ht="13.5">
      <c r="A4" s="4">
        <v>0</v>
      </c>
      <c r="B4" s="4">
        <f>1.5708*A4/36</f>
        <v>0</v>
      </c>
      <c r="C4" s="4">
        <f>EXP(-0.7854*A4*A4/36)</f>
        <v>1</v>
      </c>
      <c r="D4" s="4">
        <f>B4*C4</f>
        <v>0</v>
      </c>
      <c r="E4" s="7">
        <v>0</v>
      </c>
      <c r="F4" s="7">
        <f>E4/17.5</f>
        <v>0</v>
      </c>
      <c r="G4" s="7">
        <f>D4*F4</f>
        <v>0</v>
      </c>
      <c r="H4" s="4"/>
    </row>
    <row r="5" spans="1:7" ht="13.5">
      <c r="A5">
        <v>1</v>
      </c>
      <c r="B5" s="1">
        <f aca="true" t="shared" si="0" ref="B5:B24">1.5708*A5/36</f>
        <v>0.04363333333333333</v>
      </c>
      <c r="C5" s="1">
        <f aca="true" t="shared" si="1" ref="C5:C24">EXP(-0.7854*A5*A5/36)</f>
        <v>0.9784195955351781</v>
      </c>
      <c r="D5" s="1">
        <f aca="true" t="shared" si="2" ref="D5:D24">B5*C5</f>
        <v>0.0426917083518516</v>
      </c>
      <c r="E5" s="3">
        <v>0</v>
      </c>
      <c r="F5" s="3">
        <f>E5/17.5</f>
        <v>0</v>
      </c>
      <c r="G5" s="3">
        <f aca="true" t="shared" si="3" ref="G5:G24">D5*F5</f>
        <v>0</v>
      </c>
    </row>
    <row r="6" spans="1:7" ht="13.5">
      <c r="A6">
        <v>2</v>
      </c>
      <c r="B6" s="1">
        <f t="shared" si="0"/>
        <v>0.08726666666666666</v>
      </c>
      <c r="C6" s="1">
        <f t="shared" si="1"/>
        <v>0.9164326809977166</v>
      </c>
      <c r="D6" s="1">
        <f t="shared" si="2"/>
        <v>0.07997402529506739</v>
      </c>
      <c r="E6" s="3">
        <v>0</v>
      </c>
      <c r="F6" s="3">
        <f>E6/17.5</f>
        <v>0</v>
      </c>
      <c r="G6" s="3">
        <f t="shared" si="3"/>
        <v>0</v>
      </c>
    </row>
    <row r="7" spans="1:8" ht="13.5">
      <c r="A7">
        <v>3</v>
      </c>
      <c r="B7" s="1">
        <f t="shared" si="0"/>
        <v>0.1309</v>
      </c>
      <c r="C7" s="1">
        <f t="shared" si="1"/>
        <v>0.8217245807384251</v>
      </c>
      <c r="D7" s="1">
        <f t="shared" si="2"/>
        <v>0.10756374761865985</v>
      </c>
      <c r="E7" s="1">
        <v>6</v>
      </c>
      <c r="F7" s="1">
        <f>E7/24</f>
        <v>0.25</v>
      </c>
      <c r="G7" s="1">
        <f t="shared" si="3"/>
        <v>0.02689093690466496</v>
      </c>
      <c r="H7" t="s">
        <v>3</v>
      </c>
    </row>
    <row r="8" spans="1:7" ht="13.5">
      <c r="A8">
        <v>4</v>
      </c>
      <c r="B8" s="1">
        <f t="shared" si="0"/>
        <v>0.17453333333333332</v>
      </c>
      <c r="C8" s="1">
        <f t="shared" si="1"/>
        <v>0.7053461056287752</v>
      </c>
      <c r="D8" s="1">
        <f t="shared" si="2"/>
        <v>0.12310640696907556</v>
      </c>
      <c r="E8" s="1">
        <f>(18/21)+E7</f>
        <v>6.857142857142857</v>
      </c>
      <c r="F8" s="1">
        <f aca="true" t="shared" si="4" ref="F8:F24">E8/24</f>
        <v>0.2857142857142857</v>
      </c>
      <c r="G8" s="1">
        <f t="shared" si="3"/>
        <v>0.035173259134021584</v>
      </c>
    </row>
    <row r="9" spans="1:7" ht="13.5">
      <c r="A9">
        <v>5</v>
      </c>
      <c r="B9" s="1">
        <f t="shared" si="0"/>
        <v>0.21816666666666668</v>
      </c>
      <c r="C9" s="1">
        <f t="shared" si="1"/>
        <v>0.5796002329232862</v>
      </c>
      <c r="D9" s="1">
        <f t="shared" si="2"/>
        <v>0.12644945081609696</v>
      </c>
      <c r="E9" s="1">
        <f aca="true" t="shared" si="5" ref="E9:E24">(18/21)+E8</f>
        <v>7.7142857142857135</v>
      </c>
      <c r="F9" s="1">
        <f t="shared" si="4"/>
        <v>0.3214285714285714</v>
      </c>
      <c r="G9" s="1">
        <f t="shared" si="3"/>
        <v>0.040644466333745445</v>
      </c>
    </row>
    <row r="10" spans="1:7" ht="13.5">
      <c r="A10">
        <v>6</v>
      </c>
      <c r="B10" s="1">
        <f t="shared" si="0"/>
        <v>0.2618</v>
      </c>
      <c r="C10" s="1">
        <f t="shared" si="1"/>
        <v>0.4559372903896363</v>
      </c>
      <c r="D10" s="1">
        <f t="shared" si="2"/>
        <v>0.11936438262400678</v>
      </c>
      <c r="E10" s="1">
        <f t="shared" si="5"/>
        <v>8.571428571428571</v>
      </c>
      <c r="F10" s="1">
        <f t="shared" si="4"/>
        <v>0.35714285714285715</v>
      </c>
      <c r="G10" s="1">
        <f t="shared" si="3"/>
        <v>0.04263013665143099</v>
      </c>
    </row>
    <row r="11" spans="1:7" ht="13.5">
      <c r="A11">
        <v>7</v>
      </c>
      <c r="B11" s="1">
        <f t="shared" si="0"/>
        <v>0.30543333333333333</v>
      </c>
      <c r="C11" s="1">
        <f t="shared" si="1"/>
        <v>0.3433459750169623</v>
      </c>
      <c r="D11" s="1">
        <f t="shared" si="2"/>
        <v>0.10486930563601418</v>
      </c>
      <c r="E11" s="1">
        <f t="shared" si="5"/>
        <v>9.428571428571429</v>
      </c>
      <c r="F11" s="1">
        <f t="shared" si="4"/>
        <v>0.39285714285714285</v>
      </c>
      <c r="G11" s="1">
        <f t="shared" si="3"/>
        <v>0.041198655785577</v>
      </c>
    </row>
    <row r="12" spans="1:7" ht="13.5">
      <c r="A12">
        <v>8</v>
      </c>
      <c r="B12" s="1">
        <f t="shared" si="0"/>
        <v>0.34906666666666664</v>
      </c>
      <c r="C12" s="1">
        <f t="shared" si="1"/>
        <v>0.24751931325441434</v>
      </c>
      <c r="D12" s="1">
        <f t="shared" si="2"/>
        <v>0.0864007416133409</v>
      </c>
      <c r="E12" s="1">
        <f t="shared" si="5"/>
        <v>10.285714285714286</v>
      </c>
      <c r="F12" s="1">
        <f t="shared" si="4"/>
        <v>0.4285714285714286</v>
      </c>
      <c r="G12" s="1">
        <f t="shared" si="3"/>
        <v>0.03702888926286039</v>
      </c>
    </row>
    <row r="13" spans="1:7" ht="13.5">
      <c r="A13">
        <v>9</v>
      </c>
      <c r="B13" s="1">
        <f t="shared" si="0"/>
        <v>0.3927</v>
      </c>
      <c r="C13" s="1">
        <f t="shared" si="1"/>
        <v>0.17081913026605783</v>
      </c>
      <c r="D13" s="1">
        <f t="shared" si="2"/>
        <v>0.06708067245548091</v>
      </c>
      <c r="E13" s="1">
        <f t="shared" si="5"/>
        <v>11.142857142857144</v>
      </c>
      <c r="F13" s="1">
        <f t="shared" si="4"/>
        <v>0.46428571428571436</v>
      </c>
      <c r="G13" s="1">
        <f t="shared" si="3"/>
        <v>0.031144597925759</v>
      </c>
    </row>
    <row r="14" spans="1:7" ht="13.5">
      <c r="A14">
        <v>10</v>
      </c>
      <c r="B14" s="1">
        <f t="shared" si="0"/>
        <v>0.43633333333333335</v>
      </c>
      <c r="C14" s="1">
        <f t="shared" si="1"/>
        <v>0.11285328500432126</v>
      </c>
      <c r="D14" s="1">
        <f t="shared" si="2"/>
        <v>0.04924165002355218</v>
      </c>
      <c r="E14" s="1">
        <f t="shared" si="5"/>
        <v>12.000000000000002</v>
      </c>
      <c r="F14" s="1">
        <f t="shared" si="4"/>
        <v>0.5000000000000001</v>
      </c>
      <c r="G14" s="1">
        <f t="shared" si="3"/>
        <v>0.024620825011776096</v>
      </c>
    </row>
    <row r="15" spans="1:7" ht="13.5">
      <c r="A15">
        <v>11</v>
      </c>
      <c r="B15" s="1">
        <f t="shared" si="0"/>
        <v>0.47996666666666665</v>
      </c>
      <c r="C15" s="1">
        <f t="shared" si="1"/>
        <v>0.07137435365514382</v>
      </c>
      <c r="D15" s="1">
        <f t="shared" si="2"/>
        <v>0.03425731060934719</v>
      </c>
      <c r="E15" s="1">
        <f t="shared" si="5"/>
        <v>12.85714285714286</v>
      </c>
      <c r="F15" s="1">
        <f t="shared" si="4"/>
        <v>0.5357142857142858</v>
      </c>
      <c r="G15" s="1">
        <f t="shared" si="3"/>
        <v>0.018352130683578854</v>
      </c>
    </row>
    <row r="16" spans="1:7" ht="13.5">
      <c r="A16">
        <v>12</v>
      </c>
      <c r="B16" s="1">
        <f t="shared" si="0"/>
        <v>0.5236</v>
      </c>
      <c r="C16" s="1">
        <f t="shared" si="1"/>
        <v>0.04321360079776816</v>
      </c>
      <c r="D16" s="1">
        <f t="shared" si="2"/>
        <v>0.022626641377711407</v>
      </c>
      <c r="E16" s="1">
        <f t="shared" si="5"/>
        <v>13.714285714285717</v>
      </c>
      <c r="F16" s="1">
        <f t="shared" si="4"/>
        <v>0.5714285714285715</v>
      </c>
      <c r="G16" s="1">
        <f t="shared" si="3"/>
        <v>0.012929509358692234</v>
      </c>
    </row>
    <row r="17" spans="1:7" ht="13.5">
      <c r="A17">
        <v>13</v>
      </c>
      <c r="B17" s="1">
        <f t="shared" si="0"/>
        <v>0.5672333333333334</v>
      </c>
      <c r="C17" s="1">
        <f t="shared" si="1"/>
        <v>0.025046613087840335</v>
      </c>
      <c r="D17" s="1">
        <f t="shared" si="2"/>
        <v>0.014207273830525967</v>
      </c>
      <c r="E17" s="1">
        <f t="shared" si="5"/>
        <v>14.571428571428575</v>
      </c>
      <c r="F17" s="1">
        <f t="shared" si="4"/>
        <v>0.6071428571428573</v>
      </c>
      <c r="G17" s="1">
        <f t="shared" si="3"/>
        <v>0.008625844825676483</v>
      </c>
    </row>
    <row r="18" spans="1:7" ht="13.5">
      <c r="A18">
        <v>14</v>
      </c>
      <c r="B18" s="1">
        <f t="shared" si="0"/>
        <v>0.6108666666666667</v>
      </c>
      <c r="C18" s="1">
        <f t="shared" si="1"/>
        <v>0.013897217111900763</v>
      </c>
      <c r="D18" s="1">
        <f t="shared" si="2"/>
        <v>0.00848934669308978</v>
      </c>
      <c r="E18" s="1">
        <f t="shared" si="5"/>
        <v>15.428571428571432</v>
      </c>
      <c r="F18" s="1">
        <f t="shared" si="4"/>
        <v>0.642857142857143</v>
      </c>
      <c r="G18" s="1">
        <f t="shared" si="3"/>
        <v>0.005457437159843432</v>
      </c>
    </row>
    <row r="19" spans="1:7" ht="13.5">
      <c r="A19">
        <v>15</v>
      </c>
      <c r="B19" s="1">
        <f t="shared" si="0"/>
        <v>0.6545000000000001</v>
      </c>
      <c r="C19" s="1">
        <f t="shared" si="1"/>
        <v>0.0073817097039393775</v>
      </c>
      <c r="D19" s="1">
        <f t="shared" si="2"/>
        <v>0.0048313290012283235</v>
      </c>
      <c r="E19" s="1">
        <f t="shared" si="5"/>
        <v>16.28571428571429</v>
      </c>
      <c r="F19" s="1">
        <f t="shared" si="4"/>
        <v>0.6785714285714287</v>
      </c>
      <c r="G19" s="1">
        <f t="shared" si="3"/>
        <v>0.0032784018222620772</v>
      </c>
    </row>
    <row r="20" spans="1:7" ht="13.5">
      <c r="A20">
        <v>16</v>
      </c>
      <c r="B20" s="1">
        <f t="shared" si="0"/>
        <v>0.6981333333333333</v>
      </c>
      <c r="C20" s="1">
        <f t="shared" si="1"/>
        <v>0.0037534995281270915</v>
      </c>
      <c r="D20" s="1">
        <f t="shared" si="2"/>
        <v>0.00262044313723646</v>
      </c>
      <c r="E20" s="1">
        <f t="shared" si="5"/>
        <v>17.142857142857146</v>
      </c>
      <c r="F20" s="1">
        <f t="shared" si="4"/>
        <v>0.7142857142857144</v>
      </c>
      <c r="G20" s="1">
        <f t="shared" si="3"/>
        <v>0.0018717450980260432</v>
      </c>
    </row>
    <row r="21" spans="1:7" ht="13.5">
      <c r="A21">
        <v>17</v>
      </c>
      <c r="B21" s="1">
        <f t="shared" si="0"/>
        <v>0.7417666666666666</v>
      </c>
      <c r="C21" s="1">
        <f t="shared" si="1"/>
        <v>0.0018271157165625225</v>
      </c>
      <c r="D21" s="1">
        <f t="shared" si="2"/>
        <v>0.0013552935346888603</v>
      </c>
      <c r="E21" s="1">
        <f t="shared" si="5"/>
        <v>18.000000000000004</v>
      </c>
      <c r="F21" s="1">
        <f t="shared" si="4"/>
        <v>0.7500000000000001</v>
      </c>
      <c r="G21" s="1">
        <f t="shared" si="3"/>
        <v>0.0010164701510166454</v>
      </c>
    </row>
    <row r="22" spans="1:7" ht="13.5">
      <c r="A22">
        <v>18</v>
      </c>
      <c r="B22" s="1">
        <f t="shared" si="0"/>
        <v>0.7854</v>
      </c>
      <c r="C22" s="1">
        <f t="shared" si="1"/>
        <v>0.0008514242691369761</v>
      </c>
      <c r="D22" s="1">
        <f t="shared" si="2"/>
        <v>0.000668708620980181</v>
      </c>
      <c r="E22" s="1">
        <f t="shared" si="5"/>
        <v>18.85714285714286</v>
      </c>
      <c r="F22" s="1">
        <f t="shared" si="4"/>
        <v>0.7857142857142859</v>
      </c>
      <c r="G22" s="1">
        <f t="shared" si="3"/>
        <v>0.000525413916484428</v>
      </c>
    </row>
    <row r="23" spans="1:7" ht="13.5">
      <c r="A23">
        <v>19</v>
      </c>
      <c r="B23" s="1">
        <f t="shared" si="0"/>
        <v>0.8290333333333333</v>
      </c>
      <c r="C23" s="1">
        <f t="shared" si="1"/>
        <v>0.00037981864594848456</v>
      </c>
      <c r="D23" s="1">
        <f t="shared" si="2"/>
        <v>0.0003148823181128253</v>
      </c>
      <c r="E23" s="1">
        <f t="shared" si="5"/>
        <v>19.71428571428572</v>
      </c>
      <c r="F23" s="1">
        <f t="shared" si="4"/>
        <v>0.8214285714285716</v>
      </c>
      <c r="G23" s="1">
        <f t="shared" si="3"/>
        <v>0.0002586533327355351</v>
      </c>
    </row>
    <row r="24" spans="1:7" ht="13.5">
      <c r="A24">
        <v>20</v>
      </c>
      <c r="B24" s="1">
        <f t="shared" si="0"/>
        <v>0.8726666666666667</v>
      </c>
      <c r="C24" s="1">
        <f t="shared" si="1"/>
        <v>0.00016220223020309524</v>
      </c>
      <c r="D24" s="1">
        <f t="shared" si="2"/>
        <v>0.00014154847955723444</v>
      </c>
      <c r="E24" s="1">
        <f t="shared" si="5"/>
        <v>20.571428571428577</v>
      </c>
      <c r="F24" s="1">
        <f t="shared" si="4"/>
        <v>0.8571428571428573</v>
      </c>
      <c r="G24" s="1">
        <f t="shared" si="3"/>
        <v>0.00012132726819191526</v>
      </c>
    </row>
    <row r="25" spans="1:7" ht="13.5">
      <c r="A25">
        <v>21</v>
      </c>
      <c r="B25" s="1">
        <f>1.5708*A25/36</f>
        <v>0.9163000000000001</v>
      </c>
      <c r="C25" s="1">
        <f>EXP(-0.7854*A25*A25/36)</f>
        <v>6.631131577476588E-05</v>
      </c>
      <c r="D25" s="1">
        <f>B25*C25</f>
        <v>6.0761058644417986E-05</v>
      </c>
      <c r="E25" s="1">
        <f>(18/21)+E24</f>
        <v>21.428571428571434</v>
      </c>
      <c r="F25" s="1">
        <f>E25/24</f>
        <v>0.8928571428571431</v>
      </c>
      <c r="G25" s="1">
        <f>D25*F25</f>
        <v>5.4250945218230364E-05</v>
      </c>
    </row>
    <row r="26" spans="1:7" ht="13.5">
      <c r="A26">
        <v>22</v>
      </c>
      <c r="B26" s="1">
        <f>1.5708*A26/36</f>
        <v>0.9599333333333333</v>
      </c>
      <c r="C26" s="1">
        <f>EXP(-0.7854*A26*A26/36)</f>
        <v>2.5951875777535554E-05</v>
      </c>
      <c r="D26" s="1">
        <f>B26*C26</f>
        <v>2.4912070621382296E-05</v>
      </c>
      <c r="E26" s="1">
        <f>(18/21)+E25</f>
        <v>22.285714285714292</v>
      </c>
      <c r="F26" s="1">
        <f>E26/24</f>
        <v>0.9285714285714288</v>
      </c>
      <c r="G26" s="1">
        <f>D26*F26</f>
        <v>2.313263700556928E-05</v>
      </c>
    </row>
    <row r="27" spans="1:7" ht="13.5">
      <c r="A27">
        <v>23</v>
      </c>
      <c r="B27" s="1">
        <f>1.5708*A27/36</f>
        <v>1.0035666666666667</v>
      </c>
      <c r="C27" s="1">
        <f>EXP(-0.7854*A27*A27/36)</f>
        <v>9.72299687376517E-06</v>
      </c>
      <c r="D27" s="1">
        <f>B27*C27</f>
        <v>9.757675562614933E-06</v>
      </c>
      <c r="E27" s="1">
        <f>(18/21)+E26</f>
        <v>23.14285714285715</v>
      </c>
      <c r="F27" s="1">
        <f>E27/24</f>
        <v>0.9642857142857145</v>
      </c>
      <c r="G27" s="1">
        <f>D27*F27</f>
        <v>9.409187149664402E-06</v>
      </c>
    </row>
    <row r="28" spans="1:7" ht="14.25" thickBot="1">
      <c r="A28">
        <v>24</v>
      </c>
      <c r="B28" s="1">
        <f>1.5708*A28/36</f>
        <v>1.0472</v>
      </c>
      <c r="C28" s="1">
        <f>EXP(-0.7854*A28*A28/36)</f>
        <v>3.487239879924749E-06</v>
      </c>
      <c r="D28" s="1">
        <f>B28*C28</f>
        <v>3.6518376022571966E-06</v>
      </c>
      <c r="E28">
        <f>(18/21)+E27</f>
        <v>24.000000000000007</v>
      </c>
      <c r="F28">
        <f>E28/24</f>
        <v>1.0000000000000002</v>
      </c>
      <c r="G28" s="1">
        <f>D28*F28</f>
        <v>3.6518376022571975E-06</v>
      </c>
    </row>
    <row r="29" spans="7:8" ht="14.25" thickBot="1">
      <c r="G29" s="2" t="s">
        <v>7</v>
      </c>
      <c r="H29" t="s">
        <v>5</v>
      </c>
    </row>
    <row r="31" spans="1:8" ht="13.5">
      <c r="A31">
        <v>25</v>
      </c>
      <c r="B31" s="1">
        <f aca="true" t="shared" si="6" ref="B31:B36">1.5708*A31/36</f>
        <v>1.0908333333333333</v>
      </c>
      <c r="C31" s="1">
        <f aca="true" t="shared" si="7" ref="C31:C36">EXP(-0.7854*A31*A31/36)</f>
        <v>1.1973297766908E-06</v>
      </c>
      <c r="D31" s="1">
        <f aca="true" t="shared" si="8" ref="D31:D36">B31*C31</f>
        <v>1.306087231406881E-06</v>
      </c>
      <c r="E31">
        <v>0</v>
      </c>
      <c r="F31">
        <v>0</v>
      </c>
      <c r="G31">
        <v>0</v>
      </c>
      <c r="H31" t="s">
        <v>6</v>
      </c>
    </row>
    <row r="32" spans="1:7" ht="13.5">
      <c r="A32">
        <v>26</v>
      </c>
      <c r="B32" s="1">
        <f t="shared" si="6"/>
        <v>1.1344666666666667</v>
      </c>
      <c r="C32" s="1">
        <f t="shared" si="7"/>
        <v>3.935464760475827E-07</v>
      </c>
      <c r="D32" s="1">
        <f t="shared" si="8"/>
        <v>4.4646535886011436E-07</v>
      </c>
      <c r="E32">
        <v>0</v>
      </c>
      <c r="F32">
        <v>0</v>
      </c>
      <c r="G32">
        <v>0</v>
      </c>
    </row>
    <row r="33" spans="1:7" ht="13.5">
      <c r="A33">
        <v>27</v>
      </c>
      <c r="B33" s="1">
        <f t="shared" si="6"/>
        <v>1.1781</v>
      </c>
      <c r="C33" s="1">
        <f t="shared" si="7"/>
        <v>1.2383076523701815E-07</v>
      </c>
      <c r="D33" s="1">
        <f t="shared" si="8"/>
        <v>1.4588502452573108E-07</v>
      </c>
      <c r="E33">
        <v>0</v>
      </c>
      <c r="F33">
        <v>0</v>
      </c>
      <c r="G33">
        <v>0</v>
      </c>
    </row>
    <row r="34" spans="1:7" ht="13.5">
      <c r="A34">
        <v>28</v>
      </c>
      <c r="B34" s="1">
        <f t="shared" si="6"/>
        <v>1.2217333333333333</v>
      </c>
      <c r="C34" s="1">
        <f t="shared" si="7"/>
        <v>3.730021796803488E-08</v>
      </c>
      <c r="D34" s="1">
        <f t="shared" si="8"/>
        <v>4.557091963214715E-08</v>
      </c>
      <c r="E34">
        <v>0</v>
      </c>
      <c r="F34">
        <v>0</v>
      </c>
      <c r="G34">
        <v>0</v>
      </c>
    </row>
    <row r="35" spans="1:7" ht="13.5">
      <c r="A35">
        <v>29</v>
      </c>
      <c r="B35" s="1">
        <f t="shared" si="6"/>
        <v>1.2653666666666665</v>
      </c>
      <c r="C35" s="1">
        <f t="shared" si="7"/>
        <v>1.0755843306368715E-08</v>
      </c>
      <c r="D35" s="1">
        <f t="shared" si="8"/>
        <v>1.3610085591768759E-08</v>
      </c>
      <c r="E35">
        <v>0</v>
      </c>
      <c r="F35">
        <v>0</v>
      </c>
      <c r="G35">
        <v>0</v>
      </c>
    </row>
    <row r="36" spans="1:7" ht="13.5">
      <c r="A36">
        <v>30</v>
      </c>
      <c r="B36" s="1">
        <f t="shared" si="6"/>
        <v>1.3090000000000002</v>
      </c>
      <c r="C36" s="1">
        <f t="shared" si="7"/>
        <v>2.9691206660702403E-09</v>
      </c>
      <c r="D36" s="1">
        <f t="shared" si="8"/>
        <v>3.8865789518859454E-09</v>
      </c>
      <c r="E36">
        <v>0</v>
      </c>
      <c r="F36">
        <v>0</v>
      </c>
      <c r="G36">
        <v>0</v>
      </c>
    </row>
    <row r="37" spans="1:8" ht="13.5">
      <c r="A37" s="4" t="s">
        <v>18</v>
      </c>
      <c r="B37" s="4"/>
      <c r="C37" s="4"/>
      <c r="D37" s="6"/>
      <c r="E37" s="4"/>
      <c r="F37" s="4"/>
      <c r="G37" s="4"/>
      <c r="H37" s="4"/>
    </row>
    <row r="38" spans="1:4" ht="20.25">
      <c r="A38" t="s">
        <v>8</v>
      </c>
      <c r="D38" s="8" t="s">
        <v>19</v>
      </c>
    </row>
    <row r="39" ht="13.5">
      <c r="C39" s="8" t="s">
        <v>16</v>
      </c>
    </row>
    <row r="45" ht="13.5">
      <c r="G45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由井</dc:creator>
  <cp:keywords/>
  <dc:description/>
  <cp:lastModifiedBy>katz</cp:lastModifiedBy>
  <cp:lastPrinted>2012-09-21T07:47:08Z</cp:lastPrinted>
  <dcterms:created xsi:type="dcterms:W3CDTF">2012-08-28T03:03:08Z</dcterms:created>
  <dcterms:modified xsi:type="dcterms:W3CDTF">2013-12-03T05:24:39Z</dcterms:modified>
  <cp:category/>
  <cp:version/>
  <cp:contentType/>
  <cp:contentStatus/>
</cp:coreProperties>
</file>